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LDF\"/>
    </mc:Choice>
  </mc:AlternateContent>
  <xr:revisionPtr revIDLastSave="0" documentId="13_ncr:1_{DA8EB9EB-8153-49C2-A24D-30CDE5DA7D7C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9" i="1" l="1"/>
  <c r="H150" i="1"/>
  <c r="H148" i="1"/>
  <c r="H140" i="1"/>
  <c r="H141" i="1"/>
  <c r="H142" i="1"/>
  <c r="H143" i="1"/>
  <c r="H144" i="1"/>
  <c r="H145" i="1"/>
  <c r="H146" i="1"/>
  <c r="H139" i="1"/>
  <c r="H79" i="1"/>
  <c r="H80" i="1"/>
  <c r="H81" i="1"/>
  <c r="H82" i="1"/>
  <c r="H83" i="1"/>
  <c r="H78" i="1"/>
  <c r="H75" i="1"/>
  <c r="H76" i="1"/>
  <c r="H74" i="1"/>
  <c r="H66" i="1"/>
  <c r="H67" i="1"/>
  <c r="H68" i="1"/>
  <c r="H69" i="1"/>
  <c r="H70" i="1"/>
  <c r="H71" i="1"/>
  <c r="H72" i="1"/>
  <c r="H65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E80" i="1"/>
  <c r="E81" i="1"/>
  <c r="E82" i="1"/>
  <c r="E83" i="1"/>
  <c r="E84" i="1"/>
  <c r="H84" i="1" s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F10" i="1" s="1"/>
  <c r="E20" i="1"/>
  <c r="D20" i="1"/>
  <c r="C20" i="1"/>
  <c r="H12" i="1"/>
  <c r="G12" i="1"/>
  <c r="F12" i="1"/>
  <c r="E12" i="1"/>
  <c r="D12" i="1"/>
  <c r="C12" i="1"/>
  <c r="G85" i="1" l="1"/>
  <c r="C85" i="1"/>
  <c r="G10" i="1"/>
  <c r="D85" i="1"/>
  <c r="F85" i="1"/>
  <c r="F160" i="1" s="1"/>
  <c r="H85" i="1"/>
  <c r="C10" i="1"/>
  <c r="D10" i="1"/>
  <c r="H10" i="1"/>
  <c r="E85" i="1"/>
  <c r="E10" i="1"/>
  <c r="G160" i="1" l="1"/>
  <c r="C160" i="1"/>
  <c r="D160" i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<sst xmlns="http://schemas.openxmlformats.org/spreadsheetml/2006/main" count="163" uniqueCount="90">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</sst>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161745</xdr:colOff>
      <xdr:row>1</xdr:row>
      <xdr:rowOff>116815</xdr:rowOff>
    </xdr:from>
    <xdr:to>
      <xdr:col>1</xdr:col>
      <xdr:colOff>1635424</xdr:colOff>
      <xdr:row>5</xdr:row>
      <xdr:rowOff>92273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90DBBA-60A3-C565-FB94-0009391A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363" y="305518"/>
          <a:ext cx="1473679" cy="6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8" zoomScale="120" zoomScaleNormal="120" workbookViewId="0">
      <selection activeCell="I31" sqref="I31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3852263427.579999</v>
      </c>
      <c r="D10" s="8">
        <f>SUM(D12,D20,D30,D40,D50,D60,D64,D73,D77)</f>
        <v>932918238.01000023</v>
      </c>
      <c r="E10" s="24">
        <f t="shared" ref="E10:H10" si="0">SUM(E12,E20,E30,E40,E50,E60,E64,E73,E77)</f>
        <v>4785181665.5900002</v>
      </c>
      <c r="F10" s="8">
        <f t="shared" si="0"/>
        <v>3407032104.9900002</v>
      </c>
      <c r="G10" s="8">
        <f t="shared" si="0"/>
        <v>3264868192.5300002</v>
      </c>
      <c r="H10" s="24">
        <f t="shared" si="0"/>
        <v>1378149560.6000001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1276319211.5599999</v>
      </c>
      <c r="D12" s="7">
        <f>SUM(D13:D19)</f>
        <v>21242361.63000001</v>
      </c>
      <c r="E12" s="25">
        <f t="shared" ref="E12:H12" si="1">SUM(E13:E19)</f>
        <v>1297561573.1900001</v>
      </c>
      <c r="F12" s="7">
        <f t="shared" si="1"/>
        <v>1287636023.1899998</v>
      </c>
      <c r="G12" s="7">
        <f t="shared" si="1"/>
        <v>1285377936.5799999</v>
      </c>
      <c r="H12" s="25">
        <f t="shared" si="1"/>
        <v>9925550.0000000298</v>
      </c>
    </row>
    <row r="13" spans="2:9" x14ac:dyDescent="0.2">
      <c r="B13" s="10" t="s">
        <v>14</v>
      </c>
      <c r="C13" s="22">
        <v>329845098.48000002</v>
      </c>
      <c r="D13" s="22">
        <v>-7677875.6700000018</v>
      </c>
      <c r="E13" s="26">
        <f>SUM(C13:D13)</f>
        <v>322167222.81</v>
      </c>
      <c r="F13" s="23">
        <v>322167222.81</v>
      </c>
      <c r="G13" s="23">
        <v>322167222.81</v>
      </c>
      <c r="H13" s="30">
        <f>SUM(E13-F13)</f>
        <v>0</v>
      </c>
    </row>
    <row r="14" spans="2:9" ht="23.1" customHeight="1" x14ac:dyDescent="0.2">
      <c r="B14" s="10" t="s">
        <v>15</v>
      </c>
      <c r="C14" s="22">
        <v>49652845.82</v>
      </c>
      <c r="D14" s="22">
        <v>1182796.370000001</v>
      </c>
      <c r="E14" s="26">
        <f t="shared" ref="E14:E79" si="2">SUM(C14:D14)</f>
        <v>50835642.189999998</v>
      </c>
      <c r="F14" s="23">
        <v>50835642.189999998</v>
      </c>
      <c r="G14" s="23">
        <v>50806142.189999998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301729423.29000002</v>
      </c>
      <c r="D15" s="22">
        <v>14950150.760000005</v>
      </c>
      <c r="E15" s="26">
        <f t="shared" si="2"/>
        <v>316679574.05000001</v>
      </c>
      <c r="F15" s="23">
        <v>316679574.05000001</v>
      </c>
      <c r="G15" s="23">
        <v>316679574.05000001</v>
      </c>
      <c r="H15" s="30">
        <f t="shared" si="3"/>
        <v>0</v>
      </c>
    </row>
    <row r="16" spans="2:9" x14ac:dyDescent="0.2">
      <c r="B16" s="10" t="s">
        <v>17</v>
      </c>
      <c r="C16" s="22">
        <v>79012123</v>
      </c>
      <c r="D16" s="22">
        <v>2233228.3900000006</v>
      </c>
      <c r="E16" s="26">
        <f t="shared" si="2"/>
        <v>81245351.390000001</v>
      </c>
      <c r="F16" s="23">
        <v>81245351.390000001</v>
      </c>
      <c r="G16" s="23">
        <v>81245351.390000001</v>
      </c>
      <c r="H16" s="30">
        <f t="shared" si="3"/>
        <v>0</v>
      </c>
    </row>
    <row r="17" spans="2:8" x14ac:dyDescent="0.2">
      <c r="B17" s="10" t="s">
        <v>18</v>
      </c>
      <c r="C17" s="22">
        <v>374161535.79000002</v>
      </c>
      <c r="D17" s="22">
        <v>-1766390.7800000012</v>
      </c>
      <c r="E17" s="26">
        <f t="shared" si="2"/>
        <v>372395145.00999999</v>
      </c>
      <c r="F17" s="23">
        <v>362469595.00999999</v>
      </c>
      <c r="G17" s="23">
        <v>360241008.39999998</v>
      </c>
      <c r="H17" s="30">
        <f t="shared" si="3"/>
        <v>9925550</v>
      </c>
    </row>
    <row r="18" spans="2:8" x14ac:dyDescent="0.2">
      <c r="B18" s="10" t="s">
        <v>19</v>
      </c>
      <c r="C18" s="22">
        <v>3357750.06</v>
      </c>
      <c r="D18" s="22">
        <v>-3013742.42</v>
      </c>
      <c r="E18" s="26">
        <f t="shared" si="2"/>
        <v>344007.64000000013</v>
      </c>
      <c r="F18" s="23">
        <v>344007.64</v>
      </c>
      <c r="G18" s="23">
        <v>344007.64</v>
      </c>
      <c r="H18" s="30">
        <f t="shared" si="3"/>
        <v>1.1641532182693481E-10</v>
      </c>
    </row>
    <row r="19" spans="2:8" x14ac:dyDescent="0.2">
      <c r="B19" s="10" t="s">
        <v>20</v>
      </c>
      <c r="C19" s="22">
        <v>138560435.12</v>
      </c>
      <c r="D19" s="22">
        <v>15334194.980000004</v>
      </c>
      <c r="E19" s="26">
        <f t="shared" si="2"/>
        <v>153894630.10000002</v>
      </c>
      <c r="F19" s="23">
        <v>153894630.09999999</v>
      </c>
      <c r="G19" s="23">
        <v>153894630.09999999</v>
      </c>
      <c r="H19" s="30">
        <f t="shared" si="3"/>
        <v>2.9802322387695313E-8</v>
      </c>
    </row>
    <row r="20" spans="2:8" s="9" customFormat="1" x14ac:dyDescent="0.2">
      <c r="B20" s="12" t="s">
        <v>21</v>
      </c>
      <c r="C20" s="7">
        <f>SUM(C21:C29)</f>
        <v>211261236.84999996</v>
      </c>
      <c r="D20" s="7">
        <f t="shared" ref="D20:H20" si="4">SUM(D21:D29)</f>
        <v>-44176096.299999997</v>
      </c>
      <c r="E20" s="25">
        <f t="shared" si="4"/>
        <v>167085140.54999998</v>
      </c>
      <c r="F20" s="7">
        <f t="shared" si="4"/>
        <v>91846381.25</v>
      </c>
      <c r="G20" s="7">
        <f t="shared" si="4"/>
        <v>62353084.899999999</v>
      </c>
      <c r="H20" s="25">
        <f t="shared" si="4"/>
        <v>75238759.299999997</v>
      </c>
    </row>
    <row r="21" spans="2:8" ht="24" x14ac:dyDescent="0.2">
      <c r="B21" s="10" t="s">
        <v>22</v>
      </c>
      <c r="C21" s="22">
        <v>13271221.09</v>
      </c>
      <c r="D21" s="22">
        <v>-5894220.7199999988</v>
      </c>
      <c r="E21" s="26">
        <f t="shared" si="2"/>
        <v>7377000.370000001</v>
      </c>
      <c r="F21" s="23">
        <v>6154480.8799999999</v>
      </c>
      <c r="G21" s="23">
        <v>3929020.77</v>
      </c>
      <c r="H21" s="30">
        <f t="shared" si="3"/>
        <v>1222519.4900000012</v>
      </c>
    </row>
    <row r="22" spans="2:8" x14ac:dyDescent="0.2">
      <c r="B22" s="10" t="s">
        <v>23</v>
      </c>
      <c r="C22" s="22">
        <v>27631803.789999999</v>
      </c>
      <c r="D22" s="22">
        <v>-2051918.9800000042</v>
      </c>
      <c r="E22" s="26">
        <f t="shared" si="2"/>
        <v>25579884.809999995</v>
      </c>
      <c r="F22" s="23">
        <v>13817525.16</v>
      </c>
      <c r="G22" s="23">
        <v>11485074.9</v>
      </c>
      <c r="H22" s="30">
        <f t="shared" si="3"/>
        <v>11762359.649999995</v>
      </c>
    </row>
    <row r="23" spans="2:8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x14ac:dyDescent="0.2">
      <c r="B24" s="10" t="s">
        <v>25</v>
      </c>
      <c r="C24" s="22">
        <v>24175804.030000001</v>
      </c>
      <c r="D24" s="22">
        <v>-5067552.0799999982</v>
      </c>
      <c r="E24" s="26">
        <f t="shared" si="2"/>
        <v>19108251.950000003</v>
      </c>
      <c r="F24" s="23">
        <v>4669835.22</v>
      </c>
      <c r="G24" s="23">
        <v>3328617.69</v>
      </c>
      <c r="H24" s="30">
        <f t="shared" si="3"/>
        <v>14438416.730000004</v>
      </c>
    </row>
    <row r="25" spans="2:8" ht="23.45" customHeight="1" x14ac:dyDescent="0.2">
      <c r="B25" s="10" t="s">
        <v>26</v>
      </c>
      <c r="C25" s="22">
        <v>2991197.13</v>
      </c>
      <c r="D25" s="22">
        <v>-195753.89999999944</v>
      </c>
      <c r="E25" s="26">
        <f t="shared" si="2"/>
        <v>2795443.2300000004</v>
      </c>
      <c r="F25" s="23">
        <v>1390343.27</v>
      </c>
      <c r="G25" s="23">
        <v>909923.99</v>
      </c>
      <c r="H25" s="30">
        <f t="shared" si="3"/>
        <v>1405099.9600000004</v>
      </c>
    </row>
    <row r="26" spans="2:8" x14ac:dyDescent="0.2">
      <c r="B26" s="10" t="s">
        <v>27</v>
      </c>
      <c r="C26" s="22">
        <v>110448190.31999999</v>
      </c>
      <c r="D26" s="22">
        <v>-11062544.219999999</v>
      </c>
      <c r="E26" s="26">
        <f t="shared" si="2"/>
        <v>99385646.099999994</v>
      </c>
      <c r="F26" s="23">
        <v>57150930.950000003</v>
      </c>
      <c r="G26" s="23">
        <v>38137294.390000001</v>
      </c>
      <c r="H26" s="30">
        <f t="shared" si="3"/>
        <v>42234715.149999991</v>
      </c>
    </row>
    <row r="27" spans="2:8" x14ac:dyDescent="0.2">
      <c r="B27" s="10" t="s">
        <v>28</v>
      </c>
      <c r="C27" s="22">
        <v>8498931.0999999996</v>
      </c>
      <c r="D27" s="22">
        <v>-5164585.1699999981</v>
      </c>
      <c r="E27" s="26">
        <f t="shared" si="2"/>
        <v>3334345.9300000016</v>
      </c>
      <c r="F27" s="23">
        <v>2477333.56</v>
      </c>
      <c r="G27" s="23">
        <v>1573094.46</v>
      </c>
      <c r="H27" s="30">
        <f t="shared" si="3"/>
        <v>857012.37000000151</v>
      </c>
    </row>
    <row r="28" spans="2:8" ht="12" customHeight="1" x14ac:dyDescent="0.2">
      <c r="B28" s="10" t="s">
        <v>29</v>
      </c>
      <c r="C28" s="22">
        <v>11873000</v>
      </c>
      <c r="D28" s="22">
        <v>-11688095</v>
      </c>
      <c r="E28" s="26">
        <f t="shared" si="2"/>
        <v>184905</v>
      </c>
      <c r="F28" s="23">
        <v>184905</v>
      </c>
      <c r="G28" s="23">
        <v>184470</v>
      </c>
      <c r="H28" s="30">
        <f t="shared" si="3"/>
        <v>0</v>
      </c>
    </row>
    <row r="29" spans="2:8" ht="26.1" customHeight="1" x14ac:dyDescent="0.2">
      <c r="B29" s="10" t="s">
        <v>30</v>
      </c>
      <c r="C29" s="22">
        <v>12371089.390000001</v>
      </c>
      <c r="D29" s="22">
        <v>-3051426.2300000004</v>
      </c>
      <c r="E29" s="26">
        <f t="shared" si="2"/>
        <v>9319663.1600000001</v>
      </c>
      <c r="F29" s="23">
        <v>6001027.21</v>
      </c>
      <c r="G29" s="23">
        <v>2805588.7</v>
      </c>
      <c r="H29" s="30">
        <f t="shared" si="3"/>
        <v>3318635.95</v>
      </c>
    </row>
    <row r="30" spans="2:8" s="9" customFormat="1" x14ac:dyDescent="0.2">
      <c r="B30" s="12" t="s">
        <v>31</v>
      </c>
      <c r="C30" s="7">
        <f>SUM(C31:C39)</f>
        <v>922703213.52999997</v>
      </c>
      <c r="D30" s="7">
        <f t="shared" ref="D30:H30" si="5">SUM(D31:D39)</f>
        <v>54742919.520000055</v>
      </c>
      <c r="E30" s="25">
        <f t="shared" si="5"/>
        <v>977446133.04999995</v>
      </c>
      <c r="F30" s="7">
        <f t="shared" si="5"/>
        <v>575206188.48000002</v>
      </c>
      <c r="G30" s="7">
        <f t="shared" si="5"/>
        <v>480979001.47000003</v>
      </c>
      <c r="H30" s="25">
        <f t="shared" si="5"/>
        <v>402239944.57000005</v>
      </c>
    </row>
    <row r="31" spans="2:8" x14ac:dyDescent="0.2">
      <c r="B31" s="10" t="s">
        <v>32</v>
      </c>
      <c r="C31" s="22">
        <v>103464998.13</v>
      </c>
      <c r="D31" s="22">
        <v>11181371.200000003</v>
      </c>
      <c r="E31" s="26">
        <f t="shared" si="2"/>
        <v>114646369.33</v>
      </c>
      <c r="F31" s="23">
        <v>106114865.48999999</v>
      </c>
      <c r="G31" s="23">
        <v>105163866.56999999</v>
      </c>
      <c r="H31" s="30">
        <f t="shared" si="3"/>
        <v>8531503.8400000036</v>
      </c>
    </row>
    <row r="32" spans="2:8" x14ac:dyDescent="0.2">
      <c r="B32" s="10" t="s">
        <v>33</v>
      </c>
      <c r="C32" s="22">
        <v>48239984.369999997</v>
      </c>
      <c r="D32" s="22">
        <v>37239769.319999993</v>
      </c>
      <c r="E32" s="26">
        <f t="shared" si="2"/>
        <v>85479753.689999998</v>
      </c>
      <c r="F32" s="23">
        <v>25132199.379999999</v>
      </c>
      <c r="G32" s="23">
        <v>20933526.57</v>
      </c>
      <c r="H32" s="30">
        <f t="shared" si="3"/>
        <v>60347554.310000002</v>
      </c>
    </row>
    <row r="33" spans="2:8" x14ac:dyDescent="0.2">
      <c r="B33" s="10" t="s">
        <v>34</v>
      </c>
      <c r="C33" s="22">
        <v>55520088.57</v>
      </c>
      <c r="D33" s="22">
        <v>1513525.7199999988</v>
      </c>
      <c r="E33" s="26">
        <f t="shared" si="2"/>
        <v>57033614.289999999</v>
      </c>
      <c r="F33" s="23">
        <v>21851284.149999999</v>
      </c>
      <c r="G33" s="23">
        <v>17543793.719999999</v>
      </c>
      <c r="H33" s="30">
        <f t="shared" si="3"/>
        <v>35182330.140000001</v>
      </c>
    </row>
    <row r="34" spans="2:8" ht="24.6" customHeight="1" x14ac:dyDescent="0.2">
      <c r="B34" s="10" t="s">
        <v>35</v>
      </c>
      <c r="C34" s="22">
        <v>56091014.369999997</v>
      </c>
      <c r="D34" s="22">
        <v>18399264.639999993</v>
      </c>
      <c r="E34" s="26">
        <f t="shared" si="2"/>
        <v>74490279.00999999</v>
      </c>
      <c r="F34" s="23">
        <v>66453323.189999998</v>
      </c>
      <c r="G34" s="23">
        <v>65983143.43</v>
      </c>
      <c r="H34" s="30">
        <f t="shared" si="3"/>
        <v>8036955.8199999928</v>
      </c>
    </row>
    <row r="35" spans="2:8" x14ac:dyDescent="0.2">
      <c r="B35" s="10" t="s">
        <v>36</v>
      </c>
      <c r="C35" s="22">
        <v>474899364.74000001</v>
      </c>
      <c r="D35" s="22">
        <v>-2217735.439999938</v>
      </c>
      <c r="E35" s="26">
        <f t="shared" si="2"/>
        <v>472681629.30000007</v>
      </c>
      <c r="F35" s="23">
        <v>245548949.47</v>
      </c>
      <c r="G35" s="23">
        <v>170126215.84</v>
      </c>
      <c r="H35" s="30">
        <f t="shared" si="3"/>
        <v>227132679.83000007</v>
      </c>
    </row>
    <row r="36" spans="2:8" x14ac:dyDescent="0.2">
      <c r="B36" s="10" t="s">
        <v>37</v>
      </c>
      <c r="C36" s="22">
        <v>116234851.61</v>
      </c>
      <c r="D36" s="22">
        <v>-1719836.4400000013</v>
      </c>
      <c r="E36" s="26">
        <f t="shared" si="2"/>
        <v>114515015.17</v>
      </c>
      <c r="F36" s="23">
        <v>53553252.699999996</v>
      </c>
      <c r="G36" s="23">
        <v>48873135.619999997</v>
      </c>
      <c r="H36" s="30">
        <f t="shared" si="3"/>
        <v>60961762.470000006</v>
      </c>
    </row>
    <row r="37" spans="2:8" x14ac:dyDescent="0.2">
      <c r="B37" s="10" t="s">
        <v>38</v>
      </c>
      <c r="C37" s="22">
        <v>3518932</v>
      </c>
      <c r="D37" s="22">
        <v>37024.539999999106</v>
      </c>
      <c r="E37" s="26">
        <f t="shared" si="2"/>
        <v>3555956.5399999991</v>
      </c>
      <c r="F37" s="23">
        <v>3555956.54</v>
      </c>
      <c r="G37" s="23">
        <v>3062523.7</v>
      </c>
      <c r="H37" s="30">
        <f t="shared" si="3"/>
        <v>-9.3132257461547852E-10</v>
      </c>
    </row>
    <row r="38" spans="2:8" x14ac:dyDescent="0.2">
      <c r="B38" s="10" t="s">
        <v>39</v>
      </c>
      <c r="C38" s="22">
        <v>26675756.309999999</v>
      </c>
      <c r="D38" s="22">
        <v>-10529570.550000004</v>
      </c>
      <c r="E38" s="26">
        <f t="shared" si="2"/>
        <v>16146185.759999994</v>
      </c>
      <c r="F38" s="23">
        <v>14138102.18</v>
      </c>
      <c r="G38" s="23">
        <v>10764708.92</v>
      </c>
      <c r="H38" s="30">
        <f t="shared" si="3"/>
        <v>2008083.5799999945</v>
      </c>
    </row>
    <row r="39" spans="2:8" x14ac:dyDescent="0.2">
      <c r="B39" s="10" t="s">
        <v>40</v>
      </c>
      <c r="C39" s="22">
        <v>38058223.43</v>
      </c>
      <c r="D39" s="22">
        <v>839106.53000000119</v>
      </c>
      <c r="E39" s="26">
        <f t="shared" si="2"/>
        <v>38897329.960000001</v>
      </c>
      <c r="F39" s="23">
        <v>38858255.380000003</v>
      </c>
      <c r="G39" s="23">
        <v>38528087.100000001</v>
      </c>
      <c r="H39" s="30">
        <f t="shared" si="3"/>
        <v>39074.579999998212</v>
      </c>
    </row>
    <row r="40" spans="2:8" s="9" customFormat="1" ht="25.5" customHeight="1" x14ac:dyDescent="0.2">
      <c r="B40" s="12" t="s">
        <v>41</v>
      </c>
      <c r="C40" s="7">
        <f>SUM(C41:C49)</f>
        <v>906960806.20000005</v>
      </c>
      <c r="D40" s="7">
        <f t="shared" ref="D40:H40" si="6">SUM(D41:D49)</f>
        <v>160803730.89000002</v>
      </c>
      <c r="E40" s="25">
        <f t="shared" si="6"/>
        <v>1067764537.0900002</v>
      </c>
      <c r="F40" s="7">
        <f t="shared" si="6"/>
        <v>1057356625.1199999</v>
      </c>
      <c r="G40" s="7">
        <f t="shared" si="6"/>
        <v>1050962655.4499999</v>
      </c>
      <c r="H40" s="25">
        <f t="shared" si="6"/>
        <v>10407911.970000051</v>
      </c>
    </row>
    <row r="41" spans="2:8" x14ac:dyDescent="0.2">
      <c r="B41" s="10" t="s">
        <v>42</v>
      </c>
      <c r="C41" s="22">
        <v>584215363.58000004</v>
      </c>
      <c r="D41" s="22">
        <v>-8484709.2299999967</v>
      </c>
      <c r="E41" s="26">
        <f t="shared" si="2"/>
        <v>575730654.35000002</v>
      </c>
      <c r="F41" s="23">
        <v>575730654.35000002</v>
      </c>
      <c r="G41" s="23">
        <v>575730654.35000002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185276342.12</v>
      </c>
      <c r="D44" s="22">
        <v>159991189.67000002</v>
      </c>
      <c r="E44" s="26">
        <f t="shared" si="2"/>
        <v>345267531.79000002</v>
      </c>
      <c r="F44" s="23">
        <v>337873135.88999999</v>
      </c>
      <c r="G44" s="23">
        <v>331515809.64999998</v>
      </c>
      <c r="H44" s="30">
        <f t="shared" si="3"/>
        <v>7394395.9000000358</v>
      </c>
    </row>
    <row r="45" spans="2:8" x14ac:dyDescent="0.2">
      <c r="B45" s="10" t="s">
        <v>46</v>
      </c>
      <c r="C45" s="22">
        <v>8017502.6399999997</v>
      </c>
      <c r="D45" s="22">
        <v>-1156158.8599999999</v>
      </c>
      <c r="E45" s="26">
        <f t="shared" si="2"/>
        <v>6861343.7799999993</v>
      </c>
      <c r="F45" s="23">
        <v>6861343.7800000003</v>
      </c>
      <c r="G45" s="23">
        <v>6861343.7800000003</v>
      </c>
      <c r="H45" s="30">
        <f t="shared" si="3"/>
        <v>-9.3132257461547852E-10</v>
      </c>
    </row>
    <row r="46" spans="2:8" x14ac:dyDescent="0.2">
      <c r="B46" s="10" t="s">
        <v>47</v>
      </c>
      <c r="C46" s="22">
        <v>46609453.32</v>
      </c>
      <c r="D46" s="22">
        <v>-4550194.1199999973</v>
      </c>
      <c r="E46" s="26">
        <f t="shared" si="2"/>
        <v>42059259.200000003</v>
      </c>
      <c r="F46" s="23">
        <v>41996617.289999999</v>
      </c>
      <c r="G46" s="23">
        <v>41996617.289999999</v>
      </c>
      <c r="H46" s="30">
        <f t="shared" si="3"/>
        <v>62641.910000003874</v>
      </c>
    </row>
    <row r="47" spans="2:8" x14ac:dyDescent="0.2">
      <c r="B47" s="10" t="s">
        <v>48</v>
      </c>
      <c r="C47" s="22">
        <v>82842144.540000007</v>
      </c>
      <c r="D47" s="22">
        <v>15003603.430000002</v>
      </c>
      <c r="E47" s="26">
        <f t="shared" si="2"/>
        <v>97845747.970000014</v>
      </c>
      <c r="F47" s="23">
        <v>94894873.810000002</v>
      </c>
      <c r="G47" s="23">
        <v>94858230.379999995</v>
      </c>
      <c r="H47" s="30">
        <f t="shared" si="3"/>
        <v>2950874.1600000113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9077833.6600000001</v>
      </c>
      <c r="D50" s="7">
        <f t="shared" ref="D50:H50" si="7">SUM(D51:D59)</f>
        <v>5266177.6899999995</v>
      </c>
      <c r="E50" s="25">
        <f t="shared" si="7"/>
        <v>14344011.35</v>
      </c>
      <c r="F50" s="7">
        <f t="shared" si="7"/>
        <v>5698747.9199999999</v>
      </c>
      <c r="G50" s="7">
        <f t="shared" si="7"/>
        <v>4069506.07</v>
      </c>
      <c r="H50" s="25">
        <f t="shared" si="7"/>
        <v>8645263.4299999997</v>
      </c>
    </row>
    <row r="51" spans="2:8" x14ac:dyDescent="0.2">
      <c r="B51" s="10" t="s">
        <v>52</v>
      </c>
      <c r="C51" s="22">
        <v>5299208.0999999996</v>
      </c>
      <c r="D51" s="22">
        <v>1260981.089999998</v>
      </c>
      <c r="E51" s="26">
        <f t="shared" si="2"/>
        <v>6560189.1899999976</v>
      </c>
      <c r="F51" s="23">
        <v>2841992.32</v>
      </c>
      <c r="G51" s="23">
        <v>2290847.3199999998</v>
      </c>
      <c r="H51" s="30">
        <f t="shared" si="3"/>
        <v>3718196.8699999978</v>
      </c>
    </row>
    <row r="52" spans="2:8" x14ac:dyDescent="0.2">
      <c r="B52" s="10" t="s">
        <v>53</v>
      </c>
      <c r="C52" s="22">
        <v>117000</v>
      </c>
      <c r="D52" s="22">
        <v>718500.20000000007</v>
      </c>
      <c r="E52" s="26">
        <f t="shared" si="2"/>
        <v>835500.20000000007</v>
      </c>
      <c r="F52" s="23">
        <v>26500.2</v>
      </c>
      <c r="G52" s="23">
        <v>0</v>
      </c>
      <c r="H52" s="30">
        <f t="shared" si="3"/>
        <v>809000.00000000012</v>
      </c>
    </row>
    <row r="53" spans="2:8" x14ac:dyDescent="0.2">
      <c r="B53" s="10" t="s">
        <v>54</v>
      </c>
      <c r="C53" s="22">
        <v>700000</v>
      </c>
      <c r="D53" s="22">
        <v>-700000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2507637.6</v>
      </c>
      <c r="E54" s="26">
        <f t="shared" si="2"/>
        <v>2507637.6</v>
      </c>
      <c r="F54" s="23">
        <v>1299337.6000000001</v>
      </c>
      <c r="G54" s="23">
        <v>971337.6</v>
      </c>
      <c r="H54" s="30">
        <f t="shared" si="3"/>
        <v>1208300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2960625.56</v>
      </c>
      <c r="D56" s="22">
        <v>1480058.8000000007</v>
      </c>
      <c r="E56" s="26">
        <f t="shared" si="2"/>
        <v>4440684.3600000013</v>
      </c>
      <c r="F56" s="23">
        <v>1530917.8</v>
      </c>
      <c r="G56" s="23">
        <v>807321.15</v>
      </c>
      <c r="H56" s="30">
        <f t="shared" si="3"/>
        <v>2909766.5600000015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1000</v>
      </c>
      <c r="D58" s="22">
        <v>-1000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0</v>
      </c>
      <c r="D59" s="22">
        <v>0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479641125.77999997</v>
      </c>
      <c r="D60" s="7">
        <f t="shared" ref="D60:H60" si="8">SUM(D61:D63)</f>
        <v>735039144.58000016</v>
      </c>
      <c r="E60" s="25">
        <f t="shared" si="8"/>
        <v>1214680270.3600001</v>
      </c>
      <c r="F60" s="7">
        <f t="shared" si="8"/>
        <v>389288139.03000003</v>
      </c>
      <c r="G60" s="7">
        <f t="shared" si="8"/>
        <v>381126008.06</v>
      </c>
      <c r="H60" s="25">
        <f t="shared" si="8"/>
        <v>825392131.33000004</v>
      </c>
    </row>
    <row r="61" spans="2:8" x14ac:dyDescent="0.2">
      <c r="B61" s="10" t="s">
        <v>62</v>
      </c>
      <c r="C61" s="22">
        <v>107339729.95</v>
      </c>
      <c r="D61" s="22">
        <v>1063294643.4400001</v>
      </c>
      <c r="E61" s="26">
        <f t="shared" si="2"/>
        <v>1170634373.3900001</v>
      </c>
      <c r="F61" s="23">
        <v>387721234.45000005</v>
      </c>
      <c r="G61" s="23">
        <v>379559103.48000002</v>
      </c>
      <c r="H61" s="30">
        <f t="shared" si="3"/>
        <v>782913138.94000006</v>
      </c>
    </row>
    <row r="62" spans="2:8" x14ac:dyDescent="0.2">
      <c r="B62" s="10" t="s">
        <v>63</v>
      </c>
      <c r="C62" s="22">
        <v>39982710.020000003</v>
      </c>
      <c r="D62" s="22">
        <v>4047874.84</v>
      </c>
      <c r="E62" s="26">
        <f t="shared" si="2"/>
        <v>44030584.859999999</v>
      </c>
      <c r="F62" s="23">
        <v>1566904.58</v>
      </c>
      <c r="G62" s="23">
        <v>1566904.58</v>
      </c>
      <c r="H62" s="30">
        <f t="shared" si="3"/>
        <v>42463680.280000001</v>
      </c>
    </row>
    <row r="63" spans="2:8" x14ac:dyDescent="0.2">
      <c r="B63" s="10" t="s">
        <v>64</v>
      </c>
      <c r="C63" s="22">
        <v>332318685.81</v>
      </c>
      <c r="D63" s="22">
        <v>-332303373.69999999</v>
      </c>
      <c r="E63" s="26">
        <f t="shared" si="2"/>
        <v>15312.110000014305</v>
      </c>
      <c r="F63" s="23">
        <v>0</v>
      </c>
      <c r="G63" s="23">
        <v>0</v>
      </c>
      <c r="H63" s="30">
        <f>SUM(E63-F63)</f>
        <v>15312.110000014305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46300000</v>
      </c>
      <c r="D77" s="7">
        <f t="shared" ref="D77:H77" si="11">SUM(D78:D84)</f>
        <v>0</v>
      </c>
      <c r="E77" s="25">
        <f t="shared" si="11"/>
        <v>46300000</v>
      </c>
      <c r="F77" s="7">
        <f t="shared" si="11"/>
        <v>0</v>
      </c>
      <c r="G77" s="7">
        <f t="shared" si="11"/>
        <v>0</v>
      </c>
      <c r="H77" s="25">
        <f t="shared" si="11"/>
        <v>46300000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12.75" thickBot="1" x14ac:dyDescent="0.25">
      <c r="B84" s="10" t="s">
        <v>85</v>
      </c>
      <c r="C84" s="22">
        <v>46300000</v>
      </c>
      <c r="D84" s="22">
        <v>0</v>
      </c>
      <c r="E84" s="26">
        <f t="shared" si="12"/>
        <v>46300000</v>
      </c>
      <c r="F84" s="23">
        <v>0</v>
      </c>
      <c r="G84" s="22">
        <v>0</v>
      </c>
      <c r="H84" s="30">
        <f t="shared" si="13"/>
        <v>46300000</v>
      </c>
    </row>
    <row r="85" spans="2:8" ht="24.75" customHeight="1" x14ac:dyDescent="0.2">
      <c r="B85" s="14" t="s">
        <v>86</v>
      </c>
      <c r="C85" s="15">
        <f>SUM(C86,C94,C104,C114,C124,C134,C138,C147,C151)</f>
        <v>1144492468.99</v>
      </c>
      <c r="D85" s="15">
        <f t="shared" ref="D85:H85" si="14">SUM(D86,D94,D104,D114,D124,D134,D138,D147,D151)</f>
        <v>266788922.87000003</v>
      </c>
      <c r="E85" s="27">
        <f t="shared" si="14"/>
        <v>1411281391.8600001</v>
      </c>
      <c r="F85" s="15">
        <f t="shared" si="14"/>
        <v>471542872.44</v>
      </c>
      <c r="G85" s="15">
        <f t="shared" si="14"/>
        <v>443133532.63999999</v>
      </c>
      <c r="H85" s="27">
        <f t="shared" si="14"/>
        <v>939738519.42000008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x14ac:dyDescent="0.2">
      <c r="B94" s="17" t="s">
        <v>21</v>
      </c>
      <c r="C94" s="7">
        <f>SUM(C95:C103)</f>
        <v>131987035.09999999</v>
      </c>
      <c r="D94" s="7">
        <f t="shared" ref="D94:H94" si="18">SUM(D95:D103)</f>
        <v>10166656.749999998</v>
      </c>
      <c r="E94" s="25">
        <f t="shared" si="18"/>
        <v>142153691.84999999</v>
      </c>
      <c r="F94" s="7">
        <f t="shared" si="18"/>
        <v>69993414.75</v>
      </c>
      <c r="G94" s="7">
        <f t="shared" si="18"/>
        <v>64247873.979999997</v>
      </c>
      <c r="H94" s="25">
        <f t="shared" si="18"/>
        <v>72160277.099999994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x14ac:dyDescent="0.2">
      <c r="B98" s="10" t="s">
        <v>25</v>
      </c>
      <c r="C98" s="22">
        <v>5083280.47</v>
      </c>
      <c r="D98" s="22">
        <v>-4935440.4700000007</v>
      </c>
      <c r="E98" s="26">
        <f t="shared" si="17"/>
        <v>147839.99999999907</v>
      </c>
      <c r="F98" s="23">
        <v>147840</v>
      </c>
      <c r="G98" s="23">
        <v>147840</v>
      </c>
      <c r="H98" s="30">
        <f t="shared" si="16"/>
        <v>-9.3132257461547852E-10</v>
      </c>
    </row>
    <row r="99" spans="2:18" x14ac:dyDescent="0.2">
      <c r="B99" s="10" t="s">
        <v>26</v>
      </c>
      <c r="C99" s="22">
        <v>67316.61</v>
      </c>
      <c r="D99" s="22">
        <v>-66791.61</v>
      </c>
      <c r="E99" s="26">
        <f t="shared" si="17"/>
        <v>525</v>
      </c>
      <c r="F99" s="23">
        <v>525</v>
      </c>
      <c r="G99" s="23">
        <v>525</v>
      </c>
      <c r="H99" s="30">
        <f t="shared" si="16"/>
        <v>0</v>
      </c>
      <c r="J99" s="18"/>
    </row>
    <row r="100" spans="2:18" x14ac:dyDescent="0.2">
      <c r="B100" s="10" t="s">
        <v>27</v>
      </c>
      <c r="C100" s="22">
        <v>100580429.12</v>
      </c>
      <c r="D100" s="22">
        <v>11245807.439999999</v>
      </c>
      <c r="E100" s="26">
        <f t="shared" si="17"/>
        <v>111826236.56</v>
      </c>
      <c r="F100" s="23">
        <v>69845049.75</v>
      </c>
      <c r="G100" s="23">
        <v>64099508.979999997</v>
      </c>
      <c r="H100" s="30">
        <f t="shared" si="16"/>
        <v>41981186.810000002</v>
      </c>
      <c r="R100" s="2"/>
    </row>
    <row r="101" spans="2:18" x14ac:dyDescent="0.2">
      <c r="B101" s="10" t="s">
        <v>28</v>
      </c>
      <c r="C101" s="22">
        <v>26256008.899999999</v>
      </c>
      <c r="D101" s="22">
        <v>3427388.86</v>
      </c>
      <c r="E101" s="26">
        <f t="shared" si="17"/>
        <v>29683397.759999998</v>
      </c>
      <c r="F101" s="23">
        <v>0</v>
      </c>
      <c r="G101" s="23">
        <v>0</v>
      </c>
      <c r="H101" s="30">
        <f t="shared" si="16"/>
        <v>29683397.759999998</v>
      </c>
    </row>
    <row r="102" spans="2:18" ht="12.6" customHeight="1" x14ac:dyDescent="0.2">
      <c r="B102" s="10" t="s">
        <v>29</v>
      </c>
      <c r="C102" s="22">
        <v>0</v>
      </c>
      <c r="D102" s="22">
        <v>495692.53</v>
      </c>
      <c r="E102" s="26">
        <f t="shared" si="17"/>
        <v>495692.53</v>
      </c>
      <c r="F102" s="23">
        <v>0</v>
      </c>
      <c r="G102" s="23">
        <v>0</v>
      </c>
      <c r="H102" s="30">
        <f t="shared" si="16"/>
        <v>495692.53</v>
      </c>
    </row>
    <row r="103" spans="2:18" ht="24.6" customHeight="1" x14ac:dyDescent="0.2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x14ac:dyDescent="0.2">
      <c r="B104" s="17" t="s">
        <v>31</v>
      </c>
      <c r="C104" s="7">
        <f>SUM(C105:C113)</f>
        <v>552308018.51999998</v>
      </c>
      <c r="D104" s="7">
        <f t="shared" ref="D104:H104" si="19">SUM(D105:D113)</f>
        <v>-18953928.030000005</v>
      </c>
      <c r="E104" s="25">
        <f t="shared" si="19"/>
        <v>533354090.49000001</v>
      </c>
      <c r="F104" s="7">
        <f t="shared" si="19"/>
        <v>246620504.00999999</v>
      </c>
      <c r="G104" s="7">
        <f t="shared" si="19"/>
        <v>227010166.00999999</v>
      </c>
      <c r="H104" s="25">
        <f t="shared" si="19"/>
        <v>286733586.48000002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300698732.99000001</v>
      </c>
      <c r="D106" s="22">
        <v>-216830.5700000003</v>
      </c>
      <c r="E106" s="26">
        <f t="shared" si="17"/>
        <v>300481902.42000002</v>
      </c>
      <c r="F106" s="23">
        <v>161914430.74000001</v>
      </c>
      <c r="G106" s="23">
        <v>142304092.74000001</v>
      </c>
      <c r="H106" s="30">
        <f t="shared" si="16"/>
        <v>138567471.68000001</v>
      </c>
    </row>
    <row r="107" spans="2:18" x14ac:dyDescent="0.2">
      <c r="B107" s="10" t="s">
        <v>34</v>
      </c>
      <c r="C107" s="22">
        <v>1200000</v>
      </c>
      <c r="D107" s="22">
        <v>500000</v>
      </c>
      <c r="E107" s="26">
        <f t="shared" si="17"/>
        <v>1700000</v>
      </c>
      <c r="F107" s="23">
        <v>0</v>
      </c>
      <c r="G107" s="23">
        <v>0</v>
      </c>
      <c r="H107" s="30">
        <f t="shared" si="16"/>
        <v>1700000</v>
      </c>
    </row>
    <row r="108" spans="2:18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x14ac:dyDescent="0.2">
      <c r="B109" s="10" t="s">
        <v>36</v>
      </c>
      <c r="C109" s="22">
        <v>250409285.53</v>
      </c>
      <c r="D109" s="22">
        <v>-35255974.560000002</v>
      </c>
      <c r="E109" s="26">
        <f t="shared" si="17"/>
        <v>215153310.97</v>
      </c>
      <c r="F109" s="23">
        <v>84706073.269999996</v>
      </c>
      <c r="G109" s="23">
        <v>84706073.269999996</v>
      </c>
      <c r="H109" s="30">
        <f t="shared" si="16"/>
        <v>130447237.7</v>
      </c>
    </row>
    <row r="110" spans="2:18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16018877.099999998</v>
      </c>
      <c r="E113" s="26">
        <f t="shared" si="17"/>
        <v>16018877.099999998</v>
      </c>
      <c r="F113" s="23">
        <v>0</v>
      </c>
      <c r="G113" s="23">
        <v>0</v>
      </c>
      <c r="H113" s="30">
        <f t="shared" si="16"/>
        <v>16018877.099999998</v>
      </c>
    </row>
    <row r="114" spans="2:8" ht="29.25" customHeight="1" x14ac:dyDescent="0.2">
      <c r="B114" s="17" t="s">
        <v>41</v>
      </c>
      <c r="C114" s="7">
        <f>SUM(C115:C123)</f>
        <v>146674602.91999999</v>
      </c>
      <c r="D114" s="7">
        <f t="shared" ref="D114:H114" si="20">SUM(D115:D123)</f>
        <v>1771560.5900000036</v>
      </c>
      <c r="E114" s="25">
        <f t="shared" si="20"/>
        <v>148446163.50999999</v>
      </c>
      <c r="F114" s="7">
        <f t="shared" si="20"/>
        <v>19270822.18</v>
      </c>
      <c r="G114" s="7">
        <f t="shared" si="20"/>
        <v>19067361.149999999</v>
      </c>
      <c r="H114" s="25">
        <f t="shared" si="20"/>
        <v>129175341.33</v>
      </c>
    </row>
    <row r="115" spans="2:8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146674602.91999999</v>
      </c>
      <c r="D118" s="22">
        <v>-9981455.4099999964</v>
      </c>
      <c r="E118" s="26">
        <f t="shared" si="17"/>
        <v>136693147.50999999</v>
      </c>
      <c r="F118" s="23">
        <v>7517811.1000000006</v>
      </c>
      <c r="G118" s="23">
        <v>7314350.0700000003</v>
      </c>
      <c r="H118" s="30">
        <f t="shared" si="16"/>
        <v>129175336.41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11753016</v>
      </c>
      <c r="E121" s="26">
        <f t="shared" si="17"/>
        <v>11753016</v>
      </c>
      <c r="F121" s="23">
        <v>11753011.08</v>
      </c>
      <c r="G121" s="23">
        <v>11753011.08</v>
      </c>
      <c r="H121" s="30">
        <f t="shared" si="16"/>
        <v>4.9199999999254942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5350000</v>
      </c>
      <c r="D124" s="7">
        <f t="shared" ref="D124:H124" si="21">SUM(D125:D133)</f>
        <v>-115720</v>
      </c>
      <c r="E124" s="25">
        <f t="shared" si="21"/>
        <v>5234280</v>
      </c>
      <c r="F124" s="7">
        <f t="shared" si="21"/>
        <v>2850000</v>
      </c>
      <c r="G124" s="7">
        <f t="shared" si="21"/>
        <v>0</v>
      </c>
      <c r="H124" s="25">
        <f t="shared" si="21"/>
        <v>2384280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200000</v>
      </c>
      <c r="D128" s="22">
        <v>0</v>
      </c>
      <c r="E128" s="26">
        <f t="shared" si="17"/>
        <v>200000</v>
      </c>
      <c r="F128" s="23">
        <v>0</v>
      </c>
      <c r="G128" s="23">
        <v>0</v>
      </c>
      <c r="H128" s="30">
        <f t="shared" si="16"/>
        <v>200000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3250000</v>
      </c>
      <c r="D130" s="22">
        <v>-720</v>
      </c>
      <c r="E130" s="26">
        <f t="shared" si="17"/>
        <v>3249280</v>
      </c>
      <c r="F130" s="23">
        <v>2850000</v>
      </c>
      <c r="G130" s="23">
        <v>0</v>
      </c>
      <c r="H130" s="30">
        <f t="shared" si="16"/>
        <v>399280</v>
      </c>
    </row>
    <row r="131" spans="2:8" x14ac:dyDescent="0.2">
      <c r="B131" s="10" t="s">
        <v>58</v>
      </c>
      <c r="C131" s="22">
        <v>1900000</v>
      </c>
      <c r="D131" s="22">
        <v>-115000</v>
      </c>
      <c r="E131" s="26">
        <f t="shared" si="17"/>
        <v>1785000</v>
      </c>
      <c r="F131" s="23">
        <v>0</v>
      </c>
      <c r="G131" s="22">
        <v>0</v>
      </c>
      <c r="H131" s="30">
        <f t="shared" si="16"/>
        <v>1785000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210340710.44999999</v>
      </c>
      <c r="D134" s="7">
        <f t="shared" ref="D134:H134" si="22">SUM(D135:D137)</f>
        <v>17605761.359999988</v>
      </c>
      <c r="E134" s="25">
        <f t="shared" si="22"/>
        <v>227946471.81</v>
      </c>
      <c r="F134" s="7">
        <f t="shared" si="22"/>
        <v>6392430.4900000002</v>
      </c>
      <c r="G134" s="7">
        <f t="shared" si="22"/>
        <v>6392430.4900000002</v>
      </c>
      <c r="H134" s="25">
        <f t="shared" si="22"/>
        <v>221554041.31999999</v>
      </c>
    </row>
    <row r="135" spans="2:8" x14ac:dyDescent="0.2">
      <c r="B135" s="10" t="s">
        <v>62</v>
      </c>
      <c r="C135" s="22">
        <v>83923420.450000003</v>
      </c>
      <c r="D135" s="23">
        <v>34721927.61999999</v>
      </c>
      <c r="E135" s="26">
        <f t="shared" si="17"/>
        <v>118645348.06999999</v>
      </c>
      <c r="F135" s="23">
        <v>2428881.06</v>
      </c>
      <c r="G135" s="23">
        <v>2428881.06</v>
      </c>
      <c r="H135" s="30">
        <f t="shared" si="16"/>
        <v>116216467.00999999</v>
      </c>
    </row>
    <row r="136" spans="2:8" x14ac:dyDescent="0.2">
      <c r="B136" s="10" t="s">
        <v>63</v>
      </c>
      <c r="C136" s="22">
        <v>126417290</v>
      </c>
      <c r="D136" s="23">
        <v>-17116166.260000002</v>
      </c>
      <c r="E136" s="26">
        <f t="shared" si="17"/>
        <v>109301123.73999999</v>
      </c>
      <c r="F136" s="23">
        <v>3963549.43</v>
      </c>
      <c r="G136" s="23">
        <v>3963549.43</v>
      </c>
      <c r="H136" s="30">
        <f t="shared" si="16"/>
        <v>105337574.30999999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97832102</v>
      </c>
      <c r="D151" s="7">
        <f t="shared" ref="D151:H151" si="25">SUM(D152:D158)</f>
        <v>256314592.20000005</v>
      </c>
      <c r="E151" s="25">
        <f t="shared" si="25"/>
        <v>354146694.20000005</v>
      </c>
      <c r="F151" s="7">
        <f t="shared" si="25"/>
        <v>126415701.01000001</v>
      </c>
      <c r="G151" s="7">
        <f t="shared" si="25"/>
        <v>126415701.01000001</v>
      </c>
      <c r="H151" s="25">
        <f t="shared" si="25"/>
        <v>227730993.19000003</v>
      </c>
    </row>
    <row r="152" spans="2:8" x14ac:dyDescent="0.2">
      <c r="B152" s="10" t="s">
        <v>79</v>
      </c>
      <c r="C152" s="22">
        <v>88524427.140000001</v>
      </c>
      <c r="D152" s="23">
        <v>239185060.65000004</v>
      </c>
      <c r="E152" s="26">
        <f t="shared" si="17"/>
        <v>327709487.79000002</v>
      </c>
      <c r="F152" s="23">
        <v>114667652.45</v>
      </c>
      <c r="G152" s="23">
        <v>114667652.45</v>
      </c>
      <c r="H152" s="30">
        <f t="shared" si="16"/>
        <v>213041835.34000003</v>
      </c>
    </row>
    <row r="153" spans="2:8" x14ac:dyDescent="0.2">
      <c r="B153" s="10" t="s">
        <v>80</v>
      </c>
      <c r="C153" s="22">
        <v>8990910.8599999994</v>
      </c>
      <c r="D153" s="23">
        <v>17446295.549999997</v>
      </c>
      <c r="E153" s="26">
        <f t="shared" si="17"/>
        <v>26437206.409999996</v>
      </c>
      <c r="F153" s="23">
        <v>11748048.560000001</v>
      </c>
      <c r="G153" s="23">
        <v>11748048.560000001</v>
      </c>
      <c r="H153" s="30">
        <f t="shared" si="16"/>
        <v>14689157.849999996</v>
      </c>
    </row>
    <row r="154" spans="2:8" ht="13.5" customHeight="1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316764</v>
      </c>
      <c r="D155" s="23">
        <v>-316764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4996755896.5699987</v>
      </c>
      <c r="D160" s="21">
        <f t="shared" ref="D160:G160" si="28">SUM(D10,D85)</f>
        <v>1199707160.8800004</v>
      </c>
      <c r="E160" s="28">
        <f>SUM(E10,E85)</f>
        <v>6196463057.4500008</v>
      </c>
      <c r="F160" s="21">
        <f t="shared" si="28"/>
        <v>3878574977.4300003</v>
      </c>
      <c r="G160" s="21">
        <f t="shared" si="28"/>
        <v>3708001725.1700001</v>
      </c>
      <c r="H160" s="28">
        <f>SUM(H10,H85)</f>
        <v>2317888080.0200005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6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2026-07-15T20:14:29Z</cp:lastPrinted>
  <dcterms:created xsi:type="dcterms:W3CDTF">2020-01-08T21:14:59Z</dcterms:created>
  <dcterms:modified xsi:type="dcterms:W3CDTF">2026-07-15T20:27:03Z</dcterms:modified>
</cp:coreProperties>
</file>